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Training\MSPW - ecourse\Sales Analysis\"/>
    </mc:Choice>
  </mc:AlternateContent>
  <xr:revisionPtr revIDLastSave="0" documentId="13_ncr:1_{05595E44-C220-4DE1-9340-729D4400260B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S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6" i="1" l="1"/>
  <c r="N95" i="1"/>
  <c r="C5" i="1" l="1"/>
  <c r="N49" i="1"/>
  <c r="N48" i="1"/>
  <c r="N29" i="1"/>
  <c r="D4" i="1" s="1"/>
  <c r="N28" i="1"/>
  <c r="L50" i="1"/>
  <c r="Z48" i="1" s="1"/>
  <c r="M50" i="1"/>
  <c r="AA48" i="1" s="1"/>
  <c r="K50" i="1"/>
  <c r="Y48" i="1" s="1"/>
  <c r="J50" i="1"/>
  <c r="X48" i="1" s="1"/>
  <c r="I50" i="1"/>
  <c r="W48" i="1" s="1"/>
  <c r="H50" i="1"/>
  <c r="V48" i="1" s="1"/>
  <c r="G50" i="1"/>
  <c r="U48" i="1" s="1"/>
  <c r="F50" i="1"/>
  <c r="T48" i="1" s="1"/>
  <c r="E50" i="1"/>
  <c r="S48" i="1" s="1"/>
  <c r="D50" i="1"/>
  <c r="R48" i="1" s="1"/>
  <c r="C50" i="1"/>
  <c r="Q48" i="1" s="1"/>
  <c r="B50" i="1"/>
  <c r="P48" i="1" s="1"/>
  <c r="C30" i="1"/>
  <c r="Q28" i="1" s="1"/>
  <c r="D30" i="1"/>
  <c r="R28" i="1" s="1"/>
  <c r="E30" i="1"/>
  <c r="S28" i="1" s="1"/>
  <c r="F30" i="1"/>
  <c r="T28" i="1" s="1"/>
  <c r="G30" i="1"/>
  <c r="U28" i="1" s="1"/>
  <c r="H30" i="1"/>
  <c r="V28" i="1" s="1"/>
  <c r="I30" i="1"/>
  <c r="W28" i="1" s="1"/>
  <c r="J30" i="1"/>
  <c r="X28" i="1" s="1"/>
  <c r="K30" i="1"/>
  <c r="Y28" i="1" s="1"/>
  <c r="L30" i="1"/>
  <c r="Z28" i="1" s="1"/>
  <c r="M30" i="1"/>
  <c r="AA28" i="1" s="1"/>
  <c r="B30" i="1"/>
  <c r="P28" i="1" s="1"/>
  <c r="D5" i="1" l="1"/>
  <c r="E5" i="1"/>
  <c r="N30" i="1"/>
  <c r="N50" i="1"/>
</calcChain>
</file>

<file path=xl/sharedStrings.xml><?xml version="1.0" encoding="utf-8"?>
<sst xmlns="http://schemas.openxmlformats.org/spreadsheetml/2006/main" count="58" uniqueCount="32">
  <si>
    <t>Total</t>
  </si>
  <si>
    <t>GP</t>
  </si>
  <si>
    <t>Results:</t>
  </si>
  <si>
    <t>GP%</t>
  </si>
  <si>
    <t>Sales have remained static, but profits decreasing!</t>
  </si>
  <si>
    <t>Turnover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</si>
  <si>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</si>
  <si>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</si>
  <si>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</si>
  <si>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</si>
  <si>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</si>
  <si>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</si>
  <si>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</si>
  <si>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</si>
  <si>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</si>
  <si>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</si>
  <si>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</si>
  <si>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</si>
  <si>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2017/2018</t>
  </si>
  <si>
    <t>2018/2019</t>
  </si>
  <si>
    <t>2019/2020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</si>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</sst>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" fontId="2" fillId="0" borderId="0" xfId="0" applyNumberFormat="1" applyFont="1"/>
    <xf numFmtId="0" fontId="3" fillId="0" borderId="0" xfId="0" applyFont="1"/>
    <xf numFmtId="17" fontId="2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 applyAlignment="1">
      <alignment horizontal="center"/>
    </xf>
    <xf numFmtId="1" fontId="1" fillId="0" borderId="0" xfId="0" applyNumberFormat="1" applyFont="1"/>
    <xf numFmtId="164" fontId="4" fillId="0" borderId="0" xfId="0" applyNumberFormat="1" applyFont="1"/>
    <xf numFmtId="3" fontId="2" fillId="0" borderId="0" xfId="0" applyNumberFormat="1" applyFont="1"/>
    <xf numFmtId="3" fontId="1" fillId="0" borderId="0" xfId="0" applyNumberFormat="1" applyFont="1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7" fontId="2" fillId="0" borderId="0" xfId="0" applyNumberFormat="1" applyFont="1" applyAlignment="1">
      <alignment horizontal="center"/>
    </xf>
    <xf numFmtId="3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Sales!$I$3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Sales!$J$2:$K$2</c:f>
              <c:numCache>
                <c:formatCode>General</c:formatCode>
                <c:ptCount val="2"/>
              </c:numCache>
            </c:numRef>
          </c:cat>
          <c:val>
            <c:numRef>
              <c:f>Sales!$J$3:$K$3</c:f>
              <c:numCache>
                <c:formatCode>0</c:formatCode>
                <c:ptCount val="2"/>
                <c:pt idx="0">
                  <c:v>57.545270983531786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5-4A1C-A43B-7DFB5B04D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34496"/>
        <c:axId val="107555072"/>
      </c:lineChart>
      <c:catAx>
        <c:axId val="9983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555072"/>
        <c:crosses val="autoZero"/>
        <c:auto val="1"/>
        <c:lblAlgn val="ctr"/>
        <c:lblOffset val="100"/>
        <c:noMultiLvlLbl val="0"/>
      </c:catAx>
      <c:valAx>
        <c:axId val="1075550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99834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1921062992125984"/>
          <c:y val="0.21795166229221347"/>
          <c:w val="0.74571981627296591"/>
          <c:h val="0.60407079323417912"/>
        </c:manualLayout>
      </c:layout>
      <c:lineChart>
        <c:grouping val="standard"/>
        <c:varyColors val="0"/>
        <c:ser>
          <c:idx val="0"/>
          <c:order val="0"/>
          <c:tx>
            <c:strRef>
              <c:f>Sales!$O$28</c:f>
              <c:strCache>
                <c:ptCount val="1"/>
                <c:pt idx="0">
                  <c:v>GP%</c:v>
                </c:pt>
              </c:strCache>
            </c:strRef>
          </c:tx>
          <c:cat>
            <c:numRef>
              <c:f>Sales!$P$27:$AA$27</c:f>
              <c:numCache>
                <c:formatCode>mmm\-yy</c:formatCode>
                <c:ptCount val="12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</c:numCache>
            </c:numRef>
          </c:cat>
          <c:val>
            <c:numRef>
              <c:f>Sales!$P$28:$AA$28</c:f>
              <c:numCache>
                <c:formatCode>0</c:formatCode>
                <c:ptCount val="12"/>
                <c:pt idx="0">
                  <c:v>55.989572127846778</c:v>
                </c:pt>
                <c:pt idx="1">
                  <c:v>49.850228310502281</c:v>
                </c:pt>
                <c:pt idx="2">
                  <c:v>30.39562682326342</c:v>
                </c:pt>
                <c:pt idx="3">
                  <c:v>56.919532423278135</c:v>
                </c:pt>
                <c:pt idx="4">
                  <c:v>63.861973014573159</c:v>
                </c:pt>
                <c:pt idx="5">
                  <c:v>53.858589321940357</c:v>
                </c:pt>
                <c:pt idx="6">
                  <c:v>49.392037905315171</c:v>
                </c:pt>
                <c:pt idx="7">
                  <c:v>57.253977461201011</c:v>
                </c:pt>
                <c:pt idx="8">
                  <c:v>54.57560555230679</c:v>
                </c:pt>
                <c:pt idx="9">
                  <c:v>62.68829574296857</c:v>
                </c:pt>
                <c:pt idx="10">
                  <c:v>53.61995556124289</c:v>
                </c:pt>
                <c:pt idx="11">
                  <c:v>57.551622530173674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D-4546-8F13-527B279D5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07392"/>
        <c:axId val="80108928"/>
      </c:lineChart>
      <c:dateAx>
        <c:axId val="801073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80108928"/>
        <c:crosses val="autoZero"/>
        <c:auto val="1"/>
        <c:lblOffset val="100"/>
        <c:baseTimeUnit val="months"/>
      </c:dateAx>
      <c:valAx>
        <c:axId val="8010892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0107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Sales!$A$28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Sales!$B$27:$M$27</c:f>
              <c:strCache>
                <c:ptCount val="12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Dec</c:v>
                </c:pt>
                <c:pt idx="10">
                  <c:v>Jan</c:v>
                </c:pt>
                <c:pt idx="11">
                  <c:v>Feb</c:v>
                </c:pt>
              </c:strCache>
            </c:strRef>
          </c:cat>
          <c:val>
            <c:numRef>
              <c:f>Sales!$B$28:$M$28</c:f>
              <c:numCache>
                <c:formatCode>#,##0</c:formatCode>
                <c:ptCount val="12"/>
                <c:pt idx="0">
                  <c:v>673963</c:v>
                </c:pt>
                <c:pt idx="1">
                  <c:v>602250</c:v>
                </c:pt>
                <c:pt idx="2">
                  <c:v>790821</c:v>
                </c:pt>
                <c:pt idx="3">
                  <c:v>683182</c:v>
                </c:pt>
                <c:pt idx="4">
                  <c:v>932948</c:v>
                </c:pt>
                <c:pt idx="5">
                  <c:v>664971</c:v>
                </c:pt>
                <c:pt idx="6">
                  <c:v>586303</c:v>
                </c:pt>
                <c:pt idx="7">
                  <c:v>563739</c:v>
                </c:pt>
                <c:pt idx="8">
                  <c:v>812275</c:v>
                </c:pt>
                <c:pt idx="9">
                  <c:v>387688</c:v>
                </c:pt>
                <c:pt idx="10">
                  <c:v>687688</c:v>
                </c:pt>
                <c:pt idx="11">
                  <c:v>530098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F-494E-BFB7-2EFD12C20F82}"/>
            </c:ext>
          </c:extLst>
        </c:ser>
        <c:ser>
          <c:idx val="1"/>
          <c:order val="1"/>
          <c:tx>
            <c:strRef>
              <c:f>Sales!$A$29</c:f>
              <c:strCache>
                <c:ptCount val="1"/>
                <c:pt idx="0">
                  <c:v>GP</c:v>
                </c:pt>
              </c:strCache>
            </c:strRef>
          </c:tx>
          <c:cat>
            <c:strRef>
              <c:f>Sales!$B$27:$M$27</c:f>
              <c:strCache>
                <c:ptCount val="12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Dec</c:v>
                </c:pt>
                <c:pt idx="10">
                  <c:v>Jan</c:v>
                </c:pt>
                <c:pt idx="11">
                  <c:v>Feb</c:v>
                </c:pt>
              </c:strCache>
            </c:strRef>
          </c:cat>
          <c:val>
            <c:numRef>
              <c:f>Sales!$B$29:$M$29</c:f>
              <c:numCache>
                <c:formatCode>#,##0</c:formatCode>
                <c:ptCount val="12"/>
                <c:pt idx="0">
                  <c:v>377349</c:v>
                </c:pt>
                <c:pt idx="1">
                  <c:v>300223</c:v>
                </c:pt>
                <c:pt idx="2">
                  <c:v>240375</c:v>
                </c:pt>
                <c:pt idx="3">
                  <c:v>388864</c:v>
                </c:pt>
                <c:pt idx="4">
                  <c:v>595799</c:v>
                </c:pt>
                <c:pt idx="5">
                  <c:v>358144</c:v>
                </c:pt>
                <c:pt idx="6">
                  <c:v>289587</c:v>
                </c:pt>
                <c:pt idx="7">
                  <c:v>322763</c:v>
                </c:pt>
                <c:pt idx="8">
                  <c:v>443304</c:v>
                </c:pt>
                <c:pt idx="9">
                  <c:v>243035</c:v>
                </c:pt>
                <c:pt idx="10">
                  <c:v>368738</c:v>
                </c:pt>
                <c:pt idx="11">
                  <c:v>305080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F-494E-BFB7-2EFD12C20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21856"/>
        <c:axId val="80123392"/>
      </c:lineChart>
      <c:catAx>
        <c:axId val="8012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123392"/>
        <c:crosses val="autoZero"/>
        <c:auto val="1"/>
        <c:lblAlgn val="ctr"/>
        <c:lblOffset val="100"/>
        <c:noMultiLvlLbl val="1"/>
      </c:catAx>
      <c:valAx>
        <c:axId val="801233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0121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Sales!$A$48</c:f>
              <c:strCache>
                <c:ptCount val="1"/>
                <c:pt idx="0">
                  <c:v>Total</c:v>
                </c:pt>
              </c:strCache>
            </c:strRef>
          </c:tx>
          <c:cat>
            <c:numRef>
              <c:f>Sales!$B$47:$M$47</c:f>
              <c:numCache>
                <c:formatCode>mmm\-yy</c:formatCode>
                <c:ptCount val="12"/>
                <c:pt idx="0">
                  <c:v>42430</c:v>
                </c:pt>
                <c:pt idx="1">
                  <c:v>42461</c:v>
                </c:pt>
                <c:pt idx="2">
                  <c:v>42491</c:v>
                </c:pt>
                <c:pt idx="3">
                  <c:v>42522</c:v>
                </c:pt>
                <c:pt idx="4">
                  <c:v>42552</c:v>
                </c:pt>
                <c:pt idx="5">
                  <c:v>42583</c:v>
                </c:pt>
                <c:pt idx="6">
                  <c:v>42614</c:v>
                </c:pt>
                <c:pt idx="7">
                  <c:v>42644</c:v>
                </c:pt>
                <c:pt idx="8">
                  <c:v>42675</c:v>
                </c:pt>
                <c:pt idx="9">
                  <c:v>42705</c:v>
                </c:pt>
                <c:pt idx="10">
                  <c:v>42736</c:v>
                </c:pt>
                <c:pt idx="11">
                  <c:v>42767</c:v>
                </c:pt>
              </c:numCache>
            </c:numRef>
          </c:cat>
          <c:val>
            <c:numRef>
              <c:f>Sales!$B$48:$M$48</c:f>
              <c:numCache>
                <c:formatCode>"R"\ #\ ##0</c:formatCode>
                <c:ptCount val="12"/>
                <c:pt idx="0">
                  <c:v>756122</c:v>
                </c:pt>
                <c:pt idx="1">
                  <c:v>534863</c:v>
                </c:pt>
                <c:pt idx="2">
                  <c:v>658541</c:v>
                </c:pt>
                <c:pt idx="3">
                  <c:v>678165</c:v>
                </c:pt>
                <c:pt idx="4">
                  <c:v>676701</c:v>
                </c:pt>
                <c:pt idx="5">
                  <c:v>686883</c:v>
                </c:pt>
                <c:pt idx="6">
                  <c:v>680264</c:v>
                </c:pt>
                <c:pt idx="7">
                  <c:v>694105</c:v>
                </c:pt>
                <c:pt idx="8">
                  <c:v>788378</c:v>
                </c:pt>
                <c:pt idx="9">
                  <c:v>490840</c:v>
                </c:pt>
                <c:pt idx="10">
                  <c:v>623751</c:v>
                </c:pt>
                <c:pt idx="11">
                  <c:v>667382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4-40C2-8EA7-2E93923D99D3}"/>
            </c:ext>
          </c:extLst>
        </c:ser>
        <c:ser>
          <c:idx val="1"/>
          <c:order val="1"/>
          <c:tx>
            <c:strRef>
              <c:f>Sales!$A$49</c:f>
              <c:strCache>
                <c:ptCount val="1"/>
                <c:pt idx="0">
                  <c:v>GP</c:v>
                </c:pt>
              </c:strCache>
            </c:strRef>
          </c:tx>
          <c:cat>
            <c:numRef>
              <c:f>Sales!$B$47:$M$47</c:f>
              <c:numCache>
                <c:formatCode>mmm\-yy</c:formatCode>
                <c:ptCount val="12"/>
                <c:pt idx="0">
                  <c:v>42430</c:v>
                </c:pt>
                <c:pt idx="1">
                  <c:v>42461</c:v>
                </c:pt>
                <c:pt idx="2">
                  <c:v>42491</c:v>
                </c:pt>
                <c:pt idx="3">
                  <c:v>42522</c:v>
                </c:pt>
                <c:pt idx="4">
                  <c:v>42552</c:v>
                </c:pt>
                <c:pt idx="5">
                  <c:v>42583</c:v>
                </c:pt>
                <c:pt idx="6">
                  <c:v>42614</c:v>
                </c:pt>
                <c:pt idx="7">
                  <c:v>42644</c:v>
                </c:pt>
                <c:pt idx="8">
                  <c:v>42675</c:v>
                </c:pt>
                <c:pt idx="9">
                  <c:v>42705</c:v>
                </c:pt>
                <c:pt idx="10">
                  <c:v>42736</c:v>
                </c:pt>
                <c:pt idx="11">
                  <c:v>42767</c:v>
                </c:pt>
              </c:numCache>
            </c:numRef>
          </c:cat>
          <c:val>
            <c:numRef>
              <c:f>Sales!$B$49:$M$49</c:f>
              <c:numCache>
                <c:formatCode>"R"\ #\ ##0</c:formatCode>
                <c:ptCount val="12"/>
                <c:pt idx="0">
                  <c:v>350032</c:v>
                </c:pt>
                <c:pt idx="1">
                  <c:v>217978</c:v>
                </c:pt>
                <c:pt idx="2">
                  <c:v>336106</c:v>
                </c:pt>
                <c:pt idx="3">
                  <c:v>288002</c:v>
                </c:pt>
                <c:pt idx="4">
                  <c:v>285002</c:v>
                </c:pt>
                <c:pt idx="5">
                  <c:v>328711</c:v>
                </c:pt>
                <c:pt idx="6">
                  <c:v>314944</c:v>
                </c:pt>
                <c:pt idx="7">
                  <c:v>346499</c:v>
                </c:pt>
                <c:pt idx="8">
                  <c:v>396956</c:v>
                </c:pt>
                <c:pt idx="9">
                  <c:v>257827</c:v>
                </c:pt>
                <c:pt idx="10">
                  <c:v>305135</c:v>
                </c:pt>
                <c:pt idx="11">
                  <c:v>367878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4-40C2-8EA7-2E93923D9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31584"/>
        <c:axId val="80133120"/>
      </c:lineChart>
      <c:dateAx>
        <c:axId val="801315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80133120"/>
        <c:crosses val="autoZero"/>
        <c:auto val="1"/>
        <c:lblOffset val="100"/>
        <c:baseTimeUnit val="months"/>
      </c:dateAx>
      <c:valAx>
        <c:axId val="80133120"/>
        <c:scaling>
          <c:orientation val="minMax"/>
        </c:scaling>
        <c:delete val="0"/>
        <c:axPos val="l"/>
        <c:majorGridlines/>
        <c:numFmt formatCode="&quot;R&quot;\ #\ ##0" sourceLinked="1"/>
        <c:majorTickMark val="out"/>
        <c:minorTickMark val="none"/>
        <c:tickLblPos val="nextTo"/>
        <c:crossAx val="80131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Sales!$O$48</c:f>
              <c:strCache>
                <c:ptCount val="1"/>
                <c:pt idx="0">
                  <c:v>GP%</c:v>
                </c:pt>
              </c:strCache>
            </c:strRef>
          </c:tx>
          <c:cat>
            <c:numRef>
              <c:f>Sales!$P$47:$AA$47</c:f>
              <c:numCache>
                <c:formatCode>mmm\-yy</c:formatCode>
                <c:ptCount val="12"/>
                <c:pt idx="0">
                  <c:v>40603</c:v>
                </c:pt>
                <c:pt idx="1">
                  <c:v>40634</c:v>
                </c:pt>
                <c:pt idx="2">
                  <c:v>40664</c:v>
                </c:pt>
                <c:pt idx="3">
                  <c:v>40695</c:v>
                </c:pt>
                <c:pt idx="4">
                  <c:v>40725</c:v>
                </c:pt>
                <c:pt idx="5">
                  <c:v>40756</c:v>
                </c:pt>
                <c:pt idx="6">
                  <c:v>40787</c:v>
                </c:pt>
                <c:pt idx="7">
                  <c:v>40817</c:v>
                </c:pt>
                <c:pt idx="8">
                  <c:v>40848</c:v>
                </c:pt>
                <c:pt idx="9">
                  <c:v>40878</c:v>
                </c:pt>
                <c:pt idx="10">
                  <c:v>40909</c:v>
                </c:pt>
                <c:pt idx="11">
                  <c:v>40940</c:v>
                </c:pt>
              </c:numCache>
            </c:numRef>
          </c:cat>
          <c:val>
            <c:numRef>
              <c:f>Sales!$P$48:$AA$48</c:f>
              <c:numCache>
                <c:formatCode>0</c:formatCode>
                <c:ptCount val="12"/>
                <c:pt idx="0">
                  <c:v>46.293058527592109</c:v>
                </c:pt>
                <c:pt idx="1">
                  <c:v>40.753987469688497</c:v>
                </c:pt>
                <c:pt idx="2">
                  <c:v>51.037976375047265</c:v>
                </c:pt>
                <c:pt idx="3">
                  <c:v>42.467835998613907</c:v>
                </c:pt>
                <c:pt idx="4">
                  <c:v>42.116385227744601</c:v>
                </c:pt>
                <c:pt idx="5">
                  <c:v>47.855457188487705</c:v>
                </c:pt>
                <c:pt idx="6">
                  <c:v>46.297319864052774</c:v>
                </c:pt>
                <c:pt idx="7">
                  <c:v>49.920257021632175</c:v>
                </c:pt>
                <c:pt idx="8">
                  <c:v>50.350973771464957</c:v>
                </c:pt>
                <c:pt idx="9">
                  <c:v>52.52770760329232</c:v>
                </c:pt>
                <c:pt idx="10">
                  <c:v>48.919360449923126</c:v>
                </c:pt>
                <c:pt idx="11">
                  <c:v>55.122553500094398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4-4838-97AD-82D293991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40544"/>
        <c:axId val="80154624"/>
      </c:lineChart>
      <c:dateAx>
        <c:axId val="801405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80154624"/>
        <c:crosses val="autoZero"/>
        <c:auto val="1"/>
        <c:lblOffset val="100"/>
        <c:baseTimeUnit val="months"/>
      </c:dateAx>
      <c:valAx>
        <c:axId val="801546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0140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43285214348208"/>
          <c:y val="2.8252405949256341E-2"/>
          <c:w val="0.60808268690156619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Sales!$B$3</c:f>
              <c:strCache>
                <c:ptCount val="1"/>
                <c:pt idx="0">
                  <c:v>Turnover</c:v>
                </c:pt>
              </c:strCache>
            </c:strRef>
          </c:tx>
          <c:cat>
            <c:numRef>
              <c:f>Sales!$C$2:$E$2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Sales!$C$3:$E$3</c:f>
              <c:numCache>
                <c:formatCode>#,##0</c:formatCode>
                <c:ptCount val="3"/>
                <c:pt idx="0">
                  <c:v>6538294</c:v>
                </c:pt>
                <c:pt idx="1">
                  <c:v>7215926</c:v>
                </c:pt>
                <c:pt idx="2">
                  <c:v>7364231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B-46DE-B5D3-BCA40F144FE1}"/>
            </c:ext>
          </c:extLst>
        </c:ser>
        <c:ser>
          <c:idx val="1"/>
          <c:order val="1"/>
          <c:tx>
            <c:strRef>
              <c:f>Sales!$B$4</c:f>
              <c:strCache>
                <c:ptCount val="1"/>
                <c:pt idx="0">
                  <c:v>GP</c:v>
                </c:pt>
              </c:strCache>
            </c:strRef>
          </c:tx>
          <c:cat>
            <c:numRef>
              <c:f>Sales!$C$2:$E$2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Sales!$C$4:$E$4</c:f>
              <c:numCache>
                <c:formatCode>#,##0</c:formatCode>
                <c:ptCount val="3"/>
                <c:pt idx="0">
                  <c:v>3762479</c:v>
                </c:pt>
                <c:pt idx="1">
                  <c:v>4233261</c:v>
                </c:pt>
                <c:pt idx="2">
                  <c:v>3465734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B-46DE-B5D3-BCA40F144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32576"/>
        <c:axId val="89034112"/>
      </c:lineChart>
      <c:catAx>
        <c:axId val="8903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034112"/>
        <c:crosses val="autoZero"/>
        <c:auto val="1"/>
        <c:lblAlgn val="ctr"/>
        <c:lblOffset val="100"/>
        <c:noMultiLvlLbl val="0"/>
      </c:catAx>
      <c:valAx>
        <c:axId val="890341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9032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percentStacked"/>
        <c:varyColors val="0"/>
        <c:ser>
          <c:idx val="0"/>
          <c:order val="0"/>
          <c:tx>
            <c:strRef>
              <c:f>Sales!$I$3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Sales!$J$2:$L$2</c:f>
              <c:numCache>
                <c:formatCode>General</c:formatCode>
                <c:ptCount val="3"/>
              </c:numCache>
            </c:numRef>
          </c:cat>
          <c:val>
            <c:numRef>
              <c:f>Sales!$J$3:$L$3</c:f>
              <c:numCache>
                <c:formatCode>0</c:formatCode>
                <c:ptCount val="3"/>
                <c:pt idx="0">
                  <c:v>57.545270983531786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6-4D0A-8009-61ECEE3E1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117176"/>
        <c:axId val="487110944"/>
      </c:lineChart>
      <c:catAx>
        <c:axId val="48711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110944"/>
        <c:crosses val="autoZero"/>
        <c:auto val="1"/>
        <c:lblAlgn val="ctr"/>
        <c:lblOffset val="100"/>
        <c:noMultiLvlLbl val="0"/>
      </c:catAx>
      <c:valAx>
        <c:axId val="48711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11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4993725460166E-2"/>
          <c:y val="0.12905147273257511"/>
          <c:w val="0.75591589138877879"/>
          <c:h val="0.55366251093613295"/>
        </c:manualLayout>
      </c:layout>
      <c:lineChart>
        <c:grouping val="standard"/>
        <c:varyColors val="0"/>
        <c:ser>
          <c:idx val="0"/>
          <c:order val="0"/>
          <c:tx>
            <c:strRef>
              <c:f>Sales!$A$74</c:f>
              <c:strCache>
                <c:ptCount val="1"/>
                <c:pt idx="0">
                  <c:v>2017/2018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Sales!$B$73:$M$73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Sales!$B$74:$M$74</c:f>
              <c:numCache>
                <c:formatCode>General</c:formatCode>
                <c:ptCount val="12"/>
                <c:pt idx="0">
                  <c:v>36</c:v>
                </c:pt>
                <c:pt idx="1">
                  <c:v>66</c:v>
                </c:pt>
                <c:pt idx="2">
                  <c:v>55</c:v>
                </c:pt>
                <c:pt idx="3">
                  <c:v>55</c:v>
                </c:pt>
                <c:pt idx="4">
                  <c:v>53</c:v>
                </c:pt>
                <c:pt idx="5">
                  <c:v>53</c:v>
                </c:pt>
                <c:pt idx="6">
                  <c:v>41</c:v>
                </c:pt>
                <c:pt idx="7">
                  <c:v>41</c:v>
                </c:pt>
                <c:pt idx="8">
                  <c:v>31</c:v>
                </c:pt>
                <c:pt idx="9">
                  <c:v>43</c:v>
                </c:pt>
                <c:pt idx="10">
                  <c:v>33</c:v>
                </c:pt>
                <c:pt idx="11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5-407A-9D28-3D548952506E}"/>
            </c:ext>
          </c:extLst>
        </c:ser>
        <c:ser>
          <c:idx val="1"/>
          <c:order val="1"/>
          <c:tx>
            <c:strRef>
              <c:f>Sales!$A$75</c:f>
              <c:strCache>
                <c:ptCount val="1"/>
                <c:pt idx="0">
                  <c:v>2018/2019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Sales!$B$73:$M$73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Sales!$B$75:$M$75</c:f>
              <c:numCache>
                <c:formatCode>General</c:formatCode>
                <c:ptCount val="12"/>
                <c:pt idx="0">
                  <c:v>41</c:v>
                </c:pt>
                <c:pt idx="1">
                  <c:v>40</c:v>
                </c:pt>
                <c:pt idx="2">
                  <c:v>38</c:v>
                </c:pt>
                <c:pt idx="3">
                  <c:v>51</c:v>
                </c:pt>
                <c:pt idx="4">
                  <c:v>52</c:v>
                </c:pt>
                <c:pt idx="5">
                  <c:v>48</c:v>
                </c:pt>
                <c:pt idx="6">
                  <c:v>44</c:v>
                </c:pt>
                <c:pt idx="7">
                  <c:v>42</c:v>
                </c:pt>
                <c:pt idx="8">
                  <c:v>41</c:v>
                </c:pt>
                <c:pt idx="9">
                  <c:v>38</c:v>
                </c:pt>
                <c:pt idx="10">
                  <c:v>42</c:v>
                </c:pt>
                <c:pt idx="11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5-407A-9D28-3D548952506E}"/>
            </c:ext>
          </c:extLst>
        </c:ser>
        <c:ser>
          <c:idx val="2"/>
          <c:order val="2"/>
          <c:tx>
            <c:strRef>
              <c:f>Sales!$A$76</c:f>
              <c:strCache>
                <c:ptCount val="1"/>
                <c:pt idx="0">
                  <c:v>2019/2020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Sales!$B$73:$M$73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Sales!$B$76:$M$76</c:f>
              <c:numCache>
                <c:formatCode>General</c:formatCode>
                <c:ptCount val="12"/>
                <c:pt idx="0">
                  <c:v>42</c:v>
                </c:pt>
                <c:pt idx="1">
                  <c:v>38</c:v>
                </c:pt>
                <c:pt idx="2">
                  <c:v>34</c:v>
                </c:pt>
                <c:pt idx="3">
                  <c:v>43</c:v>
                </c:pt>
                <c:pt idx="4">
                  <c:v>51</c:v>
                </c:pt>
                <c:pt idx="5">
                  <c:v>52</c:v>
                </c:pt>
                <c:pt idx="6">
                  <c:v>43</c:v>
                </c:pt>
                <c:pt idx="7">
                  <c:v>45</c:v>
                </c:pt>
                <c:pt idx="8">
                  <c:v>57</c:v>
                </c:pt>
                <c:pt idx="9">
                  <c:v>54</c:v>
                </c:pt>
                <c:pt idx="10">
                  <c:v>47</c:v>
                </c:pt>
                <c:pt idx="11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55-407A-9D28-3D5489525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483448"/>
        <c:axId val="479480824"/>
      </c:lineChart>
      <c:catAx>
        <c:axId val="479483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480824"/>
        <c:crosses val="autoZero"/>
        <c:auto val="1"/>
        <c:lblAlgn val="ctr"/>
        <c:lblOffset val="100"/>
        <c:noMultiLvlLbl val="0"/>
      </c:catAx>
      <c:valAx>
        <c:axId val="47948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483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586161130182879"/>
          <c:y val="0.27633019830854477"/>
          <c:w val="0.15117242435457318"/>
          <c:h val="0.23437664041994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Sales!$A$95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Sales!$B$94:$M$94</c:f>
              <c:strCache>
                <c:ptCount val="12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Dec</c:v>
                </c:pt>
                <c:pt idx="10">
                  <c:v>Jan</c:v>
                </c:pt>
                <c:pt idx="11">
                  <c:v>Feb</c:v>
                </c:pt>
              </c:strCache>
            </c:strRef>
          </c:cat>
          <c:val>
            <c:numRef>
              <c:f>Sales!$B$95:$M$95</c:f>
              <c:numCache>
                <c:formatCode>#,##0</c:formatCode>
                <c:ptCount val="12"/>
                <c:pt idx="0">
                  <c:v>1515245</c:v>
                </c:pt>
                <c:pt idx="1">
                  <c:v>1402232</c:v>
                </c:pt>
                <c:pt idx="2">
                  <c:v>2062752</c:v>
                </c:pt>
                <c:pt idx="3">
                  <c:v>1847945</c:v>
                </c:pt>
                <c:pt idx="4">
                  <c:v>1879934</c:v>
                </c:pt>
                <c:pt idx="5">
                  <c:v>1378721</c:v>
                </c:pt>
                <c:pt idx="6">
                  <c:v>1692343</c:v>
                </c:pt>
                <c:pt idx="7">
                  <c:v>2125296</c:v>
                </c:pt>
                <c:pt idx="8">
                  <c:v>2664912</c:v>
                </c:pt>
                <c:pt idx="9">
                  <c:v>1846339</c:v>
                </c:pt>
                <c:pt idx="10">
                  <c:v>1442677</c:v>
                </c:pt>
                <c:pt idx="11">
                  <c:v>1286889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B-417F-83FB-0B707BABAC6A}"/>
            </c:ext>
          </c:extLst>
        </c:ser>
        <c:ser>
          <c:idx val="1"/>
          <c:order val="1"/>
          <c:tx>
            <c:strRef>
              <c:f>Sales!$A$96</c:f>
              <c:strCache>
                <c:ptCount val="1"/>
                <c:pt idx="0">
                  <c:v>GP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Sales!$B$94:$M$94</c:f>
              <c:strCache>
                <c:ptCount val="12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Dec</c:v>
                </c:pt>
                <c:pt idx="10">
                  <c:v>Jan</c:v>
                </c:pt>
                <c:pt idx="11">
                  <c:v>Feb</c:v>
                </c:pt>
              </c:strCache>
            </c:strRef>
          </c:cat>
          <c:val>
            <c:numRef>
              <c:f>Sales!$B$96:$M$96</c:f>
              <c:numCache>
                <c:formatCode>#,##0</c:formatCode>
                <c:ptCount val="12"/>
                <c:pt idx="0">
                  <c:v>629295</c:v>
                </c:pt>
                <c:pt idx="1">
                  <c:v>539568</c:v>
                </c:pt>
                <c:pt idx="2">
                  <c:v>705283</c:v>
                </c:pt>
                <c:pt idx="3">
                  <c:v>792762</c:v>
                </c:pt>
                <c:pt idx="4">
                  <c:v>955883</c:v>
                </c:pt>
                <c:pt idx="5">
                  <c:v>719762</c:v>
                </c:pt>
                <c:pt idx="6">
                  <c:v>734178</c:v>
                </c:pt>
                <c:pt idx="7">
                  <c:v>953974</c:v>
                </c:pt>
                <c:pt idx="8">
                  <c:v>1521820</c:v>
                </c:pt>
                <c:pt idx="9">
                  <c:v>988097</c:v>
                </c:pt>
                <c:pt idx="10">
                  <c:v>681528</c:v>
                </c:pt>
                <c:pt idx="11">
                  <c:v>631240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B-417F-83FB-0B707BABA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535048"/>
        <c:axId val="488536032"/>
      </c:lineChart>
      <c:catAx>
        <c:axId val="488535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536032"/>
        <c:crosses val="autoZero"/>
        <c:auto val="1"/>
        <c:lblAlgn val="ctr"/>
        <c:lblOffset val="100"/>
        <c:noMultiLvlLbl val="0"/>
      </c:catAx>
      <c:valAx>
        <c:axId val="48853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535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7</xdr:row>
      <xdr:rowOff>133350</xdr:rowOff>
    </xdr:from>
    <xdr:to>
      <xdr:col>13</xdr:col>
      <xdr:colOff>66675</xdr:colOff>
      <xdr:row>22</xdr:row>
      <xdr:rowOff>9525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104775</xdr:colOff>
      <xdr:row>31</xdr:row>
      <xdr:rowOff>47625</xdr:rowOff>
    </xdr:from>
    <xdr:to>
      <xdr:col>20</xdr:col>
      <xdr:colOff>514350</xdr:colOff>
      <xdr:row>45</xdr:row>
      <xdr:rowOff>123825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57149</xdr:colOff>
      <xdr:row>31</xdr:row>
      <xdr:rowOff>47625</xdr:rowOff>
    </xdr:from>
    <xdr:to>
      <xdr:col>10</xdr:col>
      <xdr:colOff>657225</xdr:colOff>
      <xdr:row>45</xdr:row>
      <xdr:rowOff>85725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171450</xdr:rowOff>
    </xdr:from>
    <xdr:to>
      <xdr:col>6</xdr:col>
      <xdr:colOff>276225</xdr:colOff>
      <xdr:row>65</xdr:row>
      <xdr:rowOff>57150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323850</xdr:colOff>
      <xdr:row>51</xdr:row>
      <xdr:rowOff>0</xdr:rowOff>
    </xdr:from>
    <xdr:to>
      <xdr:col>13</xdr:col>
      <xdr:colOff>28575</xdr:colOff>
      <xdr:row>65</xdr:row>
      <xdr:rowOff>76200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523874</xdr:colOff>
      <xdr:row>6</xdr:row>
      <xdr:rowOff>104775</xdr:rowOff>
    </xdr:from>
    <xdr:to>
      <xdr:col>6</xdr:col>
      <xdr:colOff>114300</xdr:colOff>
      <xdr:row>20</xdr:row>
      <xdr:rowOff>180975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257175</xdr:colOff>
      <xdr:row>6</xdr:row>
      <xdr:rowOff>47625</xdr:rowOff>
    </xdr:from>
    <xdr:to>
      <xdr:col>13</xdr:col>
      <xdr:colOff>657225</xdr:colOff>
      <xdr:row>20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DFD8E6-8117-4A78-B30D-329C0DCD5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66</xdr:row>
      <xdr:rowOff>0</xdr:rowOff>
    </xdr:from>
    <xdr:to>
      <xdr:col>10</xdr:col>
      <xdr:colOff>508520</xdr:colOff>
      <xdr:row>70</xdr:row>
      <xdr:rowOff>174104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2A60EAB-79E3-4FEC-B294-B187E7EAF2D0}"/>
            </a:ext>
          </a:extLst>
        </xdr:cNvPr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2573000"/>
          <a:ext cx="8280920" cy="9361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304799</xdr:colOff>
      <xdr:row>77</xdr:row>
      <xdr:rowOff>14287</xdr:rowOff>
    </xdr:from>
    <xdr:to>
      <xdr:col>11</xdr:col>
      <xdr:colOff>628649</xdr:colOff>
      <xdr:row>91</xdr:row>
      <xdr:rowOff>90487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A7CF8F6-318B-4C9F-9691-9C3E68139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133350</xdr:colOff>
      <xdr:row>97</xdr:row>
      <xdr:rowOff>23812</xdr:rowOff>
    </xdr:from>
    <xdr:to>
      <xdr:col>10</xdr:col>
      <xdr:colOff>47625</xdr:colOff>
      <xdr:row>111</xdr:row>
      <xdr:rowOff>100012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4339FE9-08B2-4B0C-8AF3-C620DECEC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1"/>
  <sheetViews>
    <sheetView tabSelected="1" workbookViewId="0">
      <selection activeCell="H8" sqref="H8"/>
    </sheetView>
  </sheetViews>
  <sheetFormatPr defaultRowHeight="15" x14ac:dyDescent="0.25"/>
  <cols>
    <col min="1" max="1" width="9.85546875" style="2" customWidth="1"/>
    <col min="2" max="2" width="12.42578125" style="2" customWidth="1"/>
    <col min="3" max="3" width="13.42578125" style="2" customWidth="1"/>
    <col min="4" max="4" width="15.28515625" style="2" customWidth="1"/>
    <col min="5" max="5" width="15.5703125" style="2" customWidth="1"/>
    <col min="6" max="6" width="9.7109375" style="2" customWidth="1"/>
    <col min="7" max="7" width="9" style="2" bestFit="1" customWidth="1"/>
    <col min="8" max="14" width="10.42578125" style="2" bestFit="1" customWidth="1"/>
    <col min="15" max="15" width="11.42578125" style="2" bestFit="1" customWidth="1"/>
    <col min="16" max="16" width="10.42578125" style="2" bestFit="1" customWidth="1"/>
    <col min="17" max="17" width="9.140625" style="2"/>
    <col min="18" max="19" width="10.42578125" style="2" bestFit="1" customWidth="1"/>
    <col min="20" max="20" width="9.140625" style="2"/>
    <col min="21" max="22" width="10.42578125" style="2" bestFit="1" customWidth="1"/>
    <col min="23" max="23" width="9.140625" style="2"/>
    <col min="24" max="28" width="10.42578125" style="2" bestFit="1" customWidth="1"/>
    <col min="29" max="30" width="9.140625" style="2"/>
    <col min="31" max="31" width="10.42578125" style="2" bestFit="1" customWidth="1"/>
    <col min="32" max="32" width="9.140625" style="2"/>
    <col min="33" max="34" width="10.42578125" style="2" bestFit="1" customWidth="1"/>
    <col min="35" max="35" width="9.140625" style="2"/>
    <col min="36" max="37" width="10.42578125" style="2" bestFit="1" customWidth="1"/>
    <col min="38" max="16384" width="9.140625" style="2"/>
  </cols>
  <sheetData>
    <row r="2" spans="2:12" s="1" customFormat="1" x14ac:dyDescent="0.25">
      <c r="C2" s="1">
        <v>2018</v>
      </c>
      <c r="D2" s="1">
        <v>2019</v>
      </c>
      <c r="E2" s="1">
        <v>2020</v>
      </c>
    </row>
    <row r="3" spans="2:12" x14ac:dyDescent="0.25">
      <c r="B3" s="2" t="s">
        <v>5</v>
      </c>
      <c r="C3" s="12">
        <v>6538294</v>
      </c>
      <c r="D3" s="12">
        <v>7215926</v>
      </c>
      <c r="E3" s="12">
        <v>7364231</v>
      </c>
      <c r="I3" s="2">
        <v>2014</v>
      </c>
      <c r="J3" s="4">
        <v>57.545270983531786</v>
      </c>
      <c r="K3" s="4"/>
      <c r="L3" s="4"/>
    </row>
    <row r="4" spans="2:12" x14ac:dyDescent="0.25">
      <c r="B4" s="2" t="s">
        <v>1</v>
      </c>
      <c r="C4" s="12">
        <v>3762479</v>
      </c>
      <c r="D4" s="12">
        <f>N29</f>
        <v>4233261</v>
      </c>
      <c r="E4" s="12">
        <v>3465734</v>
      </c>
      <c r="I4" s="2">
        <v>2015</v>
      </c>
      <c r="J4" s="4">
        <v>53.477773794247199</v>
      </c>
    </row>
    <row r="5" spans="2:12" x14ac:dyDescent="0.25">
      <c r="B5" s="2" t="s">
        <v>3</v>
      </c>
      <c r="C5" s="4">
        <f>C4/C3%</f>
        <v>57.545270983531786</v>
      </c>
      <c r="D5" s="4">
        <f>D4/D3%</f>
        <v>58.665526780623864</v>
      </c>
      <c r="E5" s="4">
        <f>E4/E3%</f>
        <v>47.061723077399392</v>
      </c>
      <c r="I5" s="2">
        <v>2016</v>
      </c>
      <c r="J5" s="2">
        <v>44</v>
      </c>
    </row>
    <row r="6" spans="2:12" x14ac:dyDescent="0.25">
      <c r="D6" s="4"/>
      <c r="E6" s="4"/>
    </row>
    <row r="7" spans="2:12" x14ac:dyDescent="0.25">
      <c r="D7" s="4"/>
      <c r="E7" s="4"/>
    </row>
    <row r="8" spans="2:12" x14ac:dyDescent="0.25">
      <c r="C8" s="3"/>
      <c r="D8" s="3"/>
      <c r="E8" s="3"/>
    </row>
    <row r="9" spans="2:12" x14ac:dyDescent="0.25">
      <c r="C9" s="3"/>
      <c r="D9" s="3"/>
      <c r="E9" s="3"/>
    </row>
    <row r="10" spans="2:12" x14ac:dyDescent="0.25">
      <c r="C10" s="3"/>
      <c r="D10" s="3"/>
      <c r="E10" s="3"/>
    </row>
    <row r="24" spans="1:27" x14ac:dyDescent="0.25">
      <c r="A24" s="1" t="s">
        <v>2</v>
      </c>
    </row>
    <row r="25" spans="1:27" x14ac:dyDescent="0.25">
      <c r="A25" s="5" t="s">
        <v>4</v>
      </c>
    </row>
    <row r="27" spans="1:27" x14ac:dyDescent="0.25">
      <c r="B27" s="18" t="s">
        <v>21</v>
      </c>
      <c r="C27" s="18" t="s">
        <v>22</v>
      </c>
      <c r="D27" s="18" t="s">
        <v>8</v>
      </c>
      <c r="E27" s="18" t="s">
        <v>23</v>
      </c>
      <c r="F27" s="18" t="s">
        <v>24</v>
      </c>
      <c r="G27" s="18" t="s">
        <v>25</v>
      </c>
      <c r="H27" s="18" t="s">
        <v>26</v>
      </c>
      <c r="I27" s="18" t="s">
        <v>27</v>
      </c>
      <c r="J27" s="18" t="s">
        <v>28</v>
      </c>
      <c r="K27" s="18" t="s">
        <v>29</v>
      </c>
      <c r="L27" s="18" t="s">
        <v>30</v>
      </c>
      <c r="M27" s="18" t="s">
        <v>31</v>
      </c>
      <c r="N27" s="7" t="s">
        <v>0</v>
      </c>
      <c r="P27" s="6">
        <v>40238</v>
      </c>
      <c r="Q27" s="6">
        <v>40269</v>
      </c>
      <c r="R27" s="6">
        <v>40299</v>
      </c>
      <c r="S27" s="6">
        <v>40330</v>
      </c>
      <c r="T27" s="6">
        <v>40360</v>
      </c>
      <c r="U27" s="6">
        <v>40391</v>
      </c>
      <c r="V27" s="6">
        <v>40422</v>
      </c>
      <c r="W27" s="6">
        <v>40452</v>
      </c>
      <c r="X27" s="6">
        <v>40483</v>
      </c>
      <c r="Y27" s="6">
        <v>40513</v>
      </c>
      <c r="Z27" s="6">
        <v>40544</v>
      </c>
      <c r="AA27" s="6">
        <v>40575</v>
      </c>
    </row>
    <row r="28" spans="1:27" x14ac:dyDescent="0.25">
      <c r="A28" s="2" t="s">
        <v>0</v>
      </c>
      <c r="B28" s="12">
        <v>673963</v>
      </c>
      <c r="C28" s="12">
        <v>602250</v>
      </c>
      <c r="D28" s="12">
        <v>790821</v>
      </c>
      <c r="E28" s="12">
        <v>683182</v>
      </c>
      <c r="F28" s="12">
        <v>932948</v>
      </c>
      <c r="G28" s="12">
        <v>664971</v>
      </c>
      <c r="H28" s="12">
        <v>586303</v>
      </c>
      <c r="I28" s="12">
        <v>563739</v>
      </c>
      <c r="J28" s="12">
        <v>812275</v>
      </c>
      <c r="K28" s="12">
        <v>387688</v>
      </c>
      <c r="L28" s="12">
        <v>687688</v>
      </c>
      <c r="M28" s="12">
        <v>530098</v>
      </c>
      <c r="N28" s="13">
        <f>SUM(B28:M28)</f>
        <v>7915926</v>
      </c>
      <c r="O28" s="9" t="s">
        <v>3</v>
      </c>
      <c r="P28" s="4">
        <f t="shared" ref="P28:AA28" si="0">B30</f>
        <v>55.989572127846778</v>
      </c>
      <c r="Q28" s="4">
        <f t="shared" si="0"/>
        <v>49.850228310502281</v>
      </c>
      <c r="R28" s="4">
        <f t="shared" si="0"/>
        <v>30.39562682326342</v>
      </c>
      <c r="S28" s="4">
        <f t="shared" si="0"/>
        <v>56.919532423278135</v>
      </c>
      <c r="T28" s="4">
        <f t="shared" si="0"/>
        <v>63.861973014573159</v>
      </c>
      <c r="U28" s="4">
        <f t="shared" si="0"/>
        <v>53.858589321940357</v>
      </c>
      <c r="V28" s="4">
        <f t="shared" si="0"/>
        <v>49.392037905315171</v>
      </c>
      <c r="W28" s="4">
        <f t="shared" si="0"/>
        <v>57.253977461201011</v>
      </c>
      <c r="X28" s="4">
        <f t="shared" si="0"/>
        <v>54.57560555230679</v>
      </c>
      <c r="Y28" s="4">
        <f t="shared" si="0"/>
        <v>62.68829574296857</v>
      </c>
      <c r="Z28" s="4">
        <f t="shared" si="0"/>
        <v>53.61995556124289</v>
      </c>
      <c r="AA28" s="4">
        <f t="shared" si="0"/>
        <v>57.551622530173674</v>
      </c>
    </row>
    <row r="29" spans="1:27" x14ac:dyDescent="0.25">
      <c r="A29" s="2" t="s">
        <v>1</v>
      </c>
      <c r="B29" s="12">
        <v>377349</v>
      </c>
      <c r="C29" s="12">
        <v>300223</v>
      </c>
      <c r="D29" s="12">
        <v>240375</v>
      </c>
      <c r="E29" s="12">
        <v>388864</v>
      </c>
      <c r="F29" s="12">
        <v>595799</v>
      </c>
      <c r="G29" s="12">
        <v>358144</v>
      </c>
      <c r="H29" s="12">
        <v>289587</v>
      </c>
      <c r="I29" s="12">
        <v>322763</v>
      </c>
      <c r="J29" s="12">
        <v>443304</v>
      </c>
      <c r="K29" s="12">
        <v>243035</v>
      </c>
      <c r="L29" s="12">
        <v>368738</v>
      </c>
      <c r="M29" s="12">
        <v>305080</v>
      </c>
      <c r="N29" s="13">
        <f>SUM(B29:M29)</f>
        <v>4233261</v>
      </c>
      <c r="O29" s="3"/>
    </row>
    <row r="30" spans="1:27" x14ac:dyDescent="0.25">
      <c r="A30" s="2" t="s">
        <v>3</v>
      </c>
      <c r="B30" s="4">
        <f>B29/B28%</f>
        <v>55.989572127846778</v>
      </c>
      <c r="C30" s="4">
        <f t="shared" ref="C30:M30" si="1">C29/C28%</f>
        <v>49.850228310502281</v>
      </c>
      <c r="D30" s="4">
        <f t="shared" si="1"/>
        <v>30.39562682326342</v>
      </c>
      <c r="E30" s="4">
        <f t="shared" si="1"/>
        <v>56.919532423278135</v>
      </c>
      <c r="F30" s="4">
        <f t="shared" si="1"/>
        <v>63.861973014573159</v>
      </c>
      <c r="G30" s="4">
        <f t="shared" si="1"/>
        <v>53.858589321940357</v>
      </c>
      <c r="H30" s="4">
        <f t="shared" si="1"/>
        <v>49.392037905315171</v>
      </c>
      <c r="I30" s="4">
        <f t="shared" si="1"/>
        <v>57.253977461201011</v>
      </c>
      <c r="J30" s="4">
        <f t="shared" si="1"/>
        <v>54.57560555230679</v>
      </c>
      <c r="K30" s="4">
        <f t="shared" si="1"/>
        <v>62.68829574296857</v>
      </c>
      <c r="L30" s="4">
        <f t="shared" si="1"/>
        <v>53.61995556124289</v>
      </c>
      <c r="M30" s="4">
        <f t="shared" si="1"/>
        <v>57.551622530173674</v>
      </c>
      <c r="N30" s="10">
        <f t="shared" ref="N30" si="2">N29/N28%</f>
        <v>53.477773794247199</v>
      </c>
      <c r="O30" s="4"/>
    </row>
    <row r="47" spans="1:27" x14ac:dyDescent="0.25">
      <c r="B47" s="6">
        <v>42430</v>
      </c>
      <c r="C47" s="6">
        <v>42461</v>
      </c>
      <c r="D47" s="6">
        <v>42491</v>
      </c>
      <c r="E47" s="6">
        <v>42522</v>
      </c>
      <c r="F47" s="6">
        <v>42552</v>
      </c>
      <c r="G47" s="6">
        <v>42583</v>
      </c>
      <c r="H47" s="6">
        <v>42614</v>
      </c>
      <c r="I47" s="6">
        <v>42644</v>
      </c>
      <c r="J47" s="6">
        <v>42675</v>
      </c>
      <c r="K47" s="6">
        <v>42705</v>
      </c>
      <c r="L47" s="6">
        <v>42736</v>
      </c>
      <c r="M47" s="6">
        <v>42767</v>
      </c>
      <c r="N47" s="7" t="s">
        <v>0</v>
      </c>
      <c r="P47" s="6">
        <v>40603</v>
      </c>
      <c r="Q47" s="6">
        <v>40634</v>
      </c>
      <c r="R47" s="6">
        <v>40664</v>
      </c>
      <c r="S47" s="6">
        <v>40695</v>
      </c>
      <c r="T47" s="6">
        <v>40725</v>
      </c>
      <c r="U47" s="6">
        <v>40756</v>
      </c>
      <c r="V47" s="6">
        <v>40787</v>
      </c>
      <c r="W47" s="6">
        <v>40817</v>
      </c>
      <c r="X47" s="6">
        <v>40848</v>
      </c>
      <c r="Y47" s="6">
        <v>40878</v>
      </c>
      <c r="Z47" s="6">
        <v>40909</v>
      </c>
      <c r="AA47" s="6">
        <v>40940</v>
      </c>
    </row>
    <row r="48" spans="1:27" x14ac:dyDescent="0.25">
      <c r="A48" s="2" t="s">
        <v>0</v>
      </c>
      <c r="B48" s="3">
        <v>756122</v>
      </c>
      <c r="C48" s="3">
        <v>534863</v>
      </c>
      <c r="D48" s="3">
        <v>658541</v>
      </c>
      <c r="E48" s="3">
        <v>678165</v>
      </c>
      <c r="F48" s="3">
        <v>676701</v>
      </c>
      <c r="G48" s="3">
        <v>686883</v>
      </c>
      <c r="H48" s="3">
        <v>680264</v>
      </c>
      <c r="I48" s="3">
        <v>694105</v>
      </c>
      <c r="J48" s="3">
        <v>788378</v>
      </c>
      <c r="K48" s="3">
        <v>490840</v>
      </c>
      <c r="L48" s="3">
        <v>623751</v>
      </c>
      <c r="M48" s="3">
        <v>667382</v>
      </c>
      <c r="N48" s="8">
        <f>SUM(B48:M48)</f>
        <v>7935995</v>
      </c>
      <c r="O48" s="9" t="s">
        <v>3</v>
      </c>
      <c r="P48" s="4">
        <f t="shared" ref="P48:AA48" si="3">B50</f>
        <v>46.293058527592109</v>
      </c>
      <c r="Q48" s="4">
        <f t="shared" si="3"/>
        <v>40.753987469688497</v>
      </c>
      <c r="R48" s="4">
        <f t="shared" si="3"/>
        <v>51.037976375047265</v>
      </c>
      <c r="S48" s="4">
        <f t="shared" si="3"/>
        <v>42.467835998613907</v>
      </c>
      <c r="T48" s="4">
        <f t="shared" si="3"/>
        <v>42.116385227744601</v>
      </c>
      <c r="U48" s="4">
        <f t="shared" si="3"/>
        <v>47.855457188487705</v>
      </c>
      <c r="V48" s="4">
        <f t="shared" si="3"/>
        <v>46.297319864052774</v>
      </c>
      <c r="W48" s="4">
        <f t="shared" si="3"/>
        <v>49.920257021632175</v>
      </c>
      <c r="X48" s="4">
        <f t="shared" si="3"/>
        <v>50.350973771464957</v>
      </c>
      <c r="Y48" s="4">
        <f t="shared" si="3"/>
        <v>52.52770760329232</v>
      </c>
      <c r="Z48" s="4">
        <f t="shared" si="3"/>
        <v>48.919360449923126</v>
      </c>
      <c r="AA48" s="4">
        <f t="shared" si="3"/>
        <v>55.122553500094398</v>
      </c>
    </row>
    <row r="49" spans="1:15" x14ac:dyDescent="0.25">
      <c r="A49" s="2" t="s">
        <v>1</v>
      </c>
      <c r="B49" s="3">
        <v>350032</v>
      </c>
      <c r="C49" s="3">
        <v>217978</v>
      </c>
      <c r="D49" s="3">
        <v>336106</v>
      </c>
      <c r="E49" s="3">
        <v>288002</v>
      </c>
      <c r="F49" s="3">
        <v>285002</v>
      </c>
      <c r="G49" s="3">
        <v>328711</v>
      </c>
      <c r="H49" s="3">
        <v>314944</v>
      </c>
      <c r="I49" s="3">
        <v>346499</v>
      </c>
      <c r="J49" s="3">
        <v>396956</v>
      </c>
      <c r="K49" s="3">
        <v>257827</v>
      </c>
      <c r="L49" s="3">
        <v>305135</v>
      </c>
      <c r="M49" s="3">
        <v>367878</v>
      </c>
      <c r="N49" s="8">
        <f>SUM(B49:M49)</f>
        <v>3795070</v>
      </c>
      <c r="O49" s="3"/>
    </row>
    <row r="50" spans="1:15" x14ac:dyDescent="0.25">
      <c r="A50" s="2" t="s">
        <v>3</v>
      </c>
      <c r="B50" s="4">
        <f>B49/B48%</f>
        <v>46.293058527592109</v>
      </c>
      <c r="C50" s="4">
        <f t="shared" ref="C50" si="4">C49/C48%</f>
        <v>40.753987469688497</v>
      </c>
      <c r="D50" s="4">
        <f t="shared" ref="D50" si="5">D49/D48%</f>
        <v>51.037976375047265</v>
      </c>
      <c r="E50" s="4">
        <f t="shared" ref="E50" si="6">E49/E48%</f>
        <v>42.467835998613907</v>
      </c>
      <c r="F50" s="4">
        <f t="shared" ref="F50" si="7">F49/F48%</f>
        <v>42.116385227744601</v>
      </c>
      <c r="G50" s="4">
        <f t="shared" ref="G50" si="8">G49/G48%</f>
        <v>47.855457188487705</v>
      </c>
      <c r="H50" s="4">
        <f t="shared" ref="H50" si="9">H49/H48%</f>
        <v>46.297319864052774</v>
      </c>
      <c r="I50" s="4">
        <f t="shared" ref="I50" si="10">I49/I48%</f>
        <v>49.920257021632175</v>
      </c>
      <c r="J50" s="4">
        <f t="shared" ref="J50" si="11">J49/J48%</f>
        <v>50.350973771464957</v>
      </c>
      <c r="K50" s="4">
        <f t="shared" ref="K50" si="12">K49/K48%</f>
        <v>52.52770760329232</v>
      </c>
      <c r="L50" s="4">
        <f t="shared" ref="L50" si="13">L49/L48%</f>
        <v>48.919360449923126</v>
      </c>
      <c r="M50" s="4">
        <f t="shared" ref="M50:N50" si="14">M49/M48%</f>
        <v>55.122553500094398</v>
      </c>
      <c r="N50" s="10">
        <f t="shared" si="14"/>
        <v>47.820972669463629</v>
      </c>
      <c r="O50" s="4"/>
    </row>
    <row r="68" spans="1:27" x14ac:dyDescent="0.25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11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11"/>
    </row>
    <row r="71" spans="1:27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3" spans="1:27" s="15" customFormat="1" x14ac:dyDescent="0.25">
      <c r="A73" s="15" t="s">
        <v>3</v>
      </c>
      <c r="B73" s="15" t="s">
        <v>6</v>
      </c>
      <c r="C73" s="15" t="s">
        <v>7</v>
      </c>
      <c r="D73" s="15" t="s">
        <v>8</v>
      </c>
      <c r="E73" s="15" t="s">
        <v>9</v>
      </c>
      <c r="F73" s="15" t="s">
        <v>10</v>
      </c>
      <c r="G73" s="15" t="s">
        <v>11</v>
      </c>
      <c r="H73" s="15" t="s">
        <v>12</v>
      </c>
      <c r="I73" s="15" t="s">
        <v>13</v>
      </c>
      <c r="J73" s="15" t="s">
        <v>14</v>
      </c>
      <c r="K73" s="15" t="s">
        <v>15</v>
      </c>
      <c r="L73" s="15" t="s">
        <v>16</v>
      </c>
      <c r="M73" s="15" t="s">
        <v>17</v>
      </c>
    </row>
    <row r="74" spans="1:27" x14ac:dyDescent="0.25">
      <c r="A74" s="2" t="s">
        <v>18</v>
      </c>
      <c r="B74" s="17">
        <v>36</v>
      </c>
      <c r="C74" s="16">
        <v>66</v>
      </c>
      <c r="D74" s="16">
        <v>55</v>
      </c>
      <c r="E74" s="16">
        <v>55</v>
      </c>
      <c r="F74" s="16">
        <v>53</v>
      </c>
      <c r="G74" s="16">
        <v>53</v>
      </c>
      <c r="H74" s="16">
        <v>41</v>
      </c>
      <c r="I74" s="16">
        <v>41</v>
      </c>
      <c r="J74" s="17">
        <v>31</v>
      </c>
      <c r="K74" s="16">
        <v>43</v>
      </c>
      <c r="L74" s="17">
        <v>33</v>
      </c>
      <c r="M74" s="17">
        <v>37</v>
      </c>
    </row>
    <row r="75" spans="1:27" x14ac:dyDescent="0.25">
      <c r="A75" s="2" t="s">
        <v>19</v>
      </c>
      <c r="B75" s="16">
        <v>41</v>
      </c>
      <c r="C75" s="16">
        <v>40</v>
      </c>
      <c r="D75" s="17">
        <v>38</v>
      </c>
      <c r="E75" s="16">
        <v>51</v>
      </c>
      <c r="F75" s="16">
        <v>52</v>
      </c>
      <c r="G75" s="16">
        <v>48</v>
      </c>
      <c r="H75" s="16">
        <v>44</v>
      </c>
      <c r="I75" s="16">
        <v>42</v>
      </c>
      <c r="J75" s="16">
        <v>41</v>
      </c>
      <c r="K75" s="17">
        <v>38</v>
      </c>
      <c r="L75" s="16">
        <v>42</v>
      </c>
      <c r="M75" s="16">
        <v>52</v>
      </c>
    </row>
    <row r="76" spans="1:27" x14ac:dyDescent="0.25">
      <c r="A76" s="14" t="s">
        <v>20</v>
      </c>
      <c r="B76" s="16">
        <v>42</v>
      </c>
      <c r="C76" s="17">
        <v>38</v>
      </c>
      <c r="D76" s="17">
        <v>34</v>
      </c>
      <c r="E76" s="16">
        <v>43</v>
      </c>
      <c r="F76" s="16">
        <v>51</v>
      </c>
      <c r="G76" s="16">
        <v>52</v>
      </c>
      <c r="H76" s="16">
        <v>43</v>
      </c>
      <c r="I76" s="16">
        <v>45</v>
      </c>
      <c r="J76" s="16">
        <v>57</v>
      </c>
      <c r="K76" s="16">
        <v>54</v>
      </c>
      <c r="L76" s="16">
        <v>47</v>
      </c>
      <c r="M76" s="16">
        <v>49</v>
      </c>
    </row>
    <row r="89" spans="1:37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</row>
    <row r="90" spans="1:37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11"/>
    </row>
    <row r="91" spans="1:37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11"/>
    </row>
    <row r="92" spans="1:37" x14ac:dyDescent="0.2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</row>
    <row r="94" spans="1:37" x14ac:dyDescent="0.25">
      <c r="B94" s="18" t="s">
        <v>21</v>
      </c>
      <c r="C94" s="18" t="s">
        <v>22</v>
      </c>
      <c r="D94" s="18" t="s">
        <v>8</v>
      </c>
      <c r="E94" s="18" t="s">
        <v>23</v>
      </c>
      <c r="F94" s="18" t="s">
        <v>24</v>
      </c>
      <c r="G94" s="18" t="s">
        <v>25</v>
      </c>
      <c r="H94" s="18" t="s">
        <v>26</v>
      </c>
      <c r="I94" s="18" t="s">
        <v>27</v>
      </c>
      <c r="J94" s="18" t="s">
        <v>28</v>
      </c>
      <c r="K94" s="18" t="s">
        <v>29</v>
      </c>
      <c r="L94" s="18" t="s">
        <v>30</v>
      </c>
      <c r="M94" s="18" t="s">
        <v>31</v>
      </c>
      <c r="N94" s="7" t="s">
        <v>0</v>
      </c>
      <c r="O94" s="6"/>
      <c r="P94" s="6"/>
      <c r="R94" s="6"/>
      <c r="S94" s="6"/>
      <c r="U94" s="6"/>
      <c r="V94" s="6"/>
      <c r="X94" s="6"/>
      <c r="Y94" s="6"/>
      <c r="AA94" s="6"/>
      <c r="AB94" s="6"/>
      <c r="AD94" s="6"/>
      <c r="AE94" s="6"/>
      <c r="AG94" s="6"/>
      <c r="AH94" s="6"/>
    </row>
    <row r="95" spans="1:37" x14ac:dyDescent="0.25">
      <c r="A95" s="2" t="s">
        <v>0</v>
      </c>
      <c r="B95" s="12">
        <v>1515245</v>
      </c>
      <c r="C95" s="12">
        <v>1402232</v>
      </c>
      <c r="D95" s="12">
        <v>2062752</v>
      </c>
      <c r="E95" s="12">
        <v>1847945</v>
      </c>
      <c r="F95" s="12">
        <v>1879934</v>
      </c>
      <c r="G95" s="12">
        <v>1378721</v>
      </c>
      <c r="H95" s="12">
        <v>1692343</v>
      </c>
      <c r="I95" s="12">
        <v>2125296</v>
      </c>
      <c r="J95" s="12">
        <v>2664912</v>
      </c>
      <c r="K95" s="12">
        <v>1846339</v>
      </c>
      <c r="L95" s="12">
        <v>1442677</v>
      </c>
      <c r="M95" s="12">
        <v>1286889</v>
      </c>
      <c r="N95" s="13">
        <f>SUM(B95:M95)</f>
        <v>21145285</v>
      </c>
      <c r="O95" s="3"/>
      <c r="P95" s="3"/>
      <c r="R95" s="3"/>
      <c r="S95" s="3"/>
      <c r="U95" s="3"/>
      <c r="V95" s="3"/>
      <c r="X95" s="3"/>
      <c r="Y95" s="3"/>
      <c r="AA95" s="3"/>
      <c r="AB95" s="3"/>
      <c r="AD95" s="3"/>
      <c r="AE95" s="3"/>
      <c r="AG95" s="3"/>
      <c r="AH95" s="3"/>
    </row>
    <row r="96" spans="1:37" x14ac:dyDescent="0.25">
      <c r="A96" s="2" t="s">
        <v>1</v>
      </c>
      <c r="B96" s="12">
        <v>629295</v>
      </c>
      <c r="C96" s="12">
        <v>539568</v>
      </c>
      <c r="D96" s="12">
        <v>705283</v>
      </c>
      <c r="E96" s="12">
        <v>792762</v>
      </c>
      <c r="F96" s="12">
        <v>955883</v>
      </c>
      <c r="G96" s="12">
        <v>719762</v>
      </c>
      <c r="H96" s="12">
        <v>734178</v>
      </c>
      <c r="I96" s="12">
        <v>953974</v>
      </c>
      <c r="J96" s="12">
        <v>1521820</v>
      </c>
      <c r="K96" s="12">
        <v>988097</v>
      </c>
      <c r="L96" s="19">
        <v>681528</v>
      </c>
      <c r="M96" s="12">
        <v>631240</v>
      </c>
      <c r="N96" s="13">
        <f>SUM(B96:M96)</f>
        <v>9853390</v>
      </c>
      <c r="P96" s="3"/>
      <c r="Q96" s="3"/>
      <c r="S96" s="3"/>
      <c r="T96" s="3"/>
      <c r="V96" s="3"/>
      <c r="W96" s="3"/>
      <c r="Y96" s="3"/>
      <c r="Z96" s="3"/>
      <c r="AB96" s="3"/>
      <c r="AC96" s="3"/>
      <c r="AE96" s="3"/>
      <c r="AF96" s="3"/>
    </row>
    <row r="97" spans="15:35" x14ac:dyDescent="0.25"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</row>
    <row r="98" spans="15:35" x14ac:dyDescent="0.25">
      <c r="O98" s="6"/>
      <c r="P98" s="6"/>
      <c r="R98" s="6"/>
      <c r="S98" s="6"/>
      <c r="U98" s="6"/>
      <c r="V98" s="6"/>
      <c r="X98" s="6"/>
      <c r="Y98" s="6"/>
      <c r="AA98" s="6"/>
      <c r="AB98" s="6"/>
      <c r="AD98" s="6"/>
      <c r="AE98" s="6"/>
      <c r="AG98" s="6"/>
      <c r="AH98" s="6"/>
    </row>
    <row r="99" spans="15:35" x14ac:dyDescent="0.25">
      <c r="O99" s="3"/>
      <c r="P99" s="3"/>
      <c r="R99" s="3"/>
      <c r="S99" s="3"/>
      <c r="U99" s="3"/>
      <c r="V99" s="3"/>
      <c r="X99" s="3"/>
      <c r="Y99" s="3"/>
      <c r="AA99" s="3"/>
      <c r="AB99" s="3"/>
      <c r="AD99" s="3"/>
      <c r="AE99" s="3"/>
      <c r="AG99" s="3"/>
      <c r="AH99" s="3"/>
    </row>
    <row r="100" spans="15:35" x14ac:dyDescent="0.25">
      <c r="O100" s="3"/>
      <c r="P100" s="3"/>
      <c r="R100" s="3"/>
      <c r="S100" s="3"/>
      <c r="U100" s="3"/>
      <c r="V100" s="3"/>
      <c r="X100" s="3"/>
      <c r="Y100" s="3"/>
      <c r="AA100" s="3"/>
      <c r="AB100" s="3"/>
      <c r="AD100" s="3"/>
      <c r="AE100" s="3"/>
      <c r="AG100" s="3"/>
      <c r="AH100" s="3"/>
    </row>
    <row r="101" spans="15:35" x14ac:dyDescent="0.25">
      <c r="O101" s="4"/>
      <c r="P101" s="4"/>
      <c r="R101" s="4"/>
      <c r="S101" s="4"/>
      <c r="U101" s="4"/>
      <c r="V101" s="4"/>
      <c r="X101" s="4"/>
      <c r="Y101" s="4"/>
      <c r="AA101" s="4"/>
      <c r="AB101" s="4"/>
      <c r="AD101" s="4"/>
      <c r="AE101" s="4"/>
      <c r="AG101" s="4"/>
      <c r="AH101" s="4"/>
    </row>
  </sheetData>
  <phoneticPr fontId="5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</dc:creator>
  <cp:lastModifiedBy>Fran</cp:lastModifiedBy>
  <dcterms:created xsi:type="dcterms:W3CDTF">2012-02-28T09:58:57Z</dcterms:created>
  <dcterms:modified xsi:type="dcterms:W3CDTF">2021-03-03T15:51:38Z</dcterms:modified>
</cp:coreProperties>
</file>